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  <c r="E21"/>
  <c r="I19"/>
  <c r="G45"/>
  <c r="I45" s="1"/>
  <c r="G35"/>
  <c r="G31"/>
  <c r="I31" s="1"/>
  <c r="G27"/>
  <c r="I27" s="1"/>
  <c r="G13"/>
  <c r="I13" s="1"/>
  <c r="I8"/>
  <c r="G8"/>
  <c r="I47"/>
  <c r="I44"/>
  <c r="I43"/>
  <c r="I41"/>
  <c r="I39"/>
  <c r="I37"/>
  <c r="I34"/>
  <c r="I33"/>
  <c r="I30"/>
  <c r="I29"/>
  <c r="I26"/>
  <c r="I25"/>
  <c r="I24"/>
  <c r="I23"/>
  <c r="I20"/>
  <c r="I18"/>
  <c r="I17"/>
  <c r="I15"/>
  <c r="I12"/>
  <c r="I11"/>
  <c r="I10"/>
  <c r="I7"/>
  <c r="I6"/>
  <c r="I5"/>
  <c r="I4"/>
  <c r="E45"/>
  <c r="E35"/>
  <c r="E31"/>
  <c r="E27"/>
  <c r="E13"/>
  <c r="E8"/>
  <c r="I35" l="1"/>
  <c r="I21"/>
  <c r="G49"/>
  <c r="E49"/>
  <c r="I49" l="1"/>
</calcChain>
</file>

<file path=xl/sharedStrings.xml><?xml version="1.0" encoding="utf-8"?>
<sst xmlns="http://schemas.openxmlformats.org/spreadsheetml/2006/main" count="42" uniqueCount="34">
  <si>
    <t>Lanc.-2024 Town Groupings</t>
  </si>
  <si>
    <t>Town Administrator</t>
  </si>
  <si>
    <t>Select Board</t>
  </si>
  <si>
    <t>Salary</t>
  </si>
  <si>
    <t>Change</t>
  </si>
  <si>
    <t xml:space="preserve">Total </t>
  </si>
  <si>
    <t>Finance</t>
  </si>
  <si>
    <t>Reserve</t>
  </si>
  <si>
    <t>Police</t>
  </si>
  <si>
    <t>Fire</t>
  </si>
  <si>
    <t>Inspectional</t>
  </si>
  <si>
    <t>Town Counsel</t>
  </si>
  <si>
    <t>Board Of Health</t>
  </si>
  <si>
    <t>Health &amp; Human Services</t>
  </si>
  <si>
    <t>Veterans</t>
  </si>
  <si>
    <t>Animal Control</t>
  </si>
  <si>
    <t>Town Clerk</t>
  </si>
  <si>
    <t>Elections</t>
  </si>
  <si>
    <t>Treasurer</t>
  </si>
  <si>
    <t>Assessor</t>
  </si>
  <si>
    <t>Planning</t>
  </si>
  <si>
    <t>Conservation</t>
  </si>
  <si>
    <t>Recreation</t>
  </si>
  <si>
    <t>Library</t>
  </si>
  <si>
    <t>Facilities</t>
  </si>
  <si>
    <t>TOTAL</t>
  </si>
  <si>
    <t>Town Meeting</t>
  </si>
  <si>
    <t>IT</t>
  </si>
  <si>
    <t>DPW  Snow &amp; Ice</t>
  </si>
  <si>
    <t>DPW Highway/Safety/Cemetery/Lights</t>
  </si>
  <si>
    <t>Expense</t>
  </si>
  <si>
    <t>Total</t>
  </si>
  <si>
    <t>Regional Dispatch</t>
  </si>
  <si>
    <t>Page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</si>
</sst>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K23" sqref="K23"/>
    </sheetView>
  </sheetViews>
  <sheetFormatPr defaultRowHeight="15"/>
  <cols>
    <col min="4" max="9" width="9.140625" style="1"/>
  </cols>
  <sheetData>
    <row r="1" spans="1:10">
      <c r="A1" t="s">
        <v>0</v>
      </c>
      <c r="J1" t="s">
        <v>33</v>
      </c>
    </row>
    <row r="2" spans="1:10">
      <c r="E2" s="3" t="s">
        <v>30</v>
      </c>
      <c r="F2" s="3"/>
      <c r="G2" s="3" t="s">
        <v>3</v>
      </c>
      <c r="H2" s="3"/>
      <c r="I2" s="3" t="s">
        <v>5</v>
      </c>
    </row>
    <row r="3" spans="1:10">
      <c r="E3" s="3" t="s">
        <v>4</v>
      </c>
      <c r="F3" s="3"/>
      <c r="G3" s="3" t="s">
        <v>4</v>
      </c>
      <c r="H3" s="3"/>
      <c r="I3" s="3" t="s">
        <v>4</v>
      </c>
    </row>
    <row r="4" spans="1:10">
      <c r="A4" t="s">
        <v>2</v>
      </c>
      <c r="E4" s="1">
        <v>3830</v>
      </c>
      <c r="G4" s="1">
        <v>0</v>
      </c>
      <c r="I4" s="1">
        <f>E4+G4</f>
        <v>3830</v>
      </c>
    </row>
    <row r="5" spans="1:10">
      <c r="A5" t="s">
        <v>1</v>
      </c>
      <c r="E5" s="1">
        <v>-16755</v>
      </c>
      <c r="G5" s="1">
        <v>-27268</v>
      </c>
      <c r="I5" s="1">
        <f t="shared" ref="I5:I7" si="0">E5+G5</f>
        <v>-44023</v>
      </c>
    </row>
    <row r="6" spans="1:10">
      <c r="A6" t="s">
        <v>6</v>
      </c>
      <c r="E6" s="1">
        <v>5140</v>
      </c>
      <c r="G6" s="1">
        <v>32302</v>
      </c>
      <c r="I6" s="1">
        <f t="shared" si="0"/>
        <v>37442</v>
      </c>
    </row>
    <row r="7" spans="1:10">
      <c r="A7" t="s">
        <v>7</v>
      </c>
      <c r="E7" s="1">
        <v>0</v>
      </c>
      <c r="G7" s="1">
        <v>0</v>
      </c>
      <c r="I7" s="1">
        <f t="shared" si="0"/>
        <v>0</v>
      </c>
    </row>
    <row r="8" spans="1:10">
      <c r="A8" t="s">
        <v>31</v>
      </c>
      <c r="E8" s="1">
        <f>E4+E5+E6+E7</f>
        <v>-7785</v>
      </c>
      <c r="G8" s="1">
        <f>G4+G5+G6+G7</f>
        <v>5034</v>
      </c>
      <c r="I8" s="1">
        <f>E8+G8</f>
        <v>-2751</v>
      </c>
    </row>
    <row r="10" spans="1:10">
      <c r="A10" t="s">
        <v>16</v>
      </c>
      <c r="E10" s="1">
        <v>800</v>
      </c>
      <c r="G10" s="1">
        <v>6873</v>
      </c>
      <c r="I10" s="1">
        <f t="shared" ref="I10:I13" si="1">E10+G10</f>
        <v>7673</v>
      </c>
    </row>
    <row r="11" spans="1:10">
      <c r="A11" t="s">
        <v>17</v>
      </c>
      <c r="E11" s="1">
        <v>1825</v>
      </c>
      <c r="G11" s="1">
        <v>2500</v>
      </c>
      <c r="I11" s="1">
        <f t="shared" si="1"/>
        <v>4325</v>
      </c>
    </row>
    <row r="12" spans="1:10">
      <c r="A12" t="s">
        <v>26</v>
      </c>
      <c r="E12" s="1">
        <v>12410</v>
      </c>
      <c r="G12" s="1">
        <v>0</v>
      </c>
      <c r="I12" s="1">
        <f t="shared" si="1"/>
        <v>12410</v>
      </c>
    </row>
    <row r="13" spans="1:10">
      <c r="A13" t="s">
        <v>31</v>
      </c>
      <c r="E13" s="1">
        <f>E10+E11+E12</f>
        <v>15035</v>
      </c>
      <c r="G13" s="1">
        <f>G10+G11+G12</f>
        <v>9373</v>
      </c>
      <c r="I13" s="1">
        <f t="shared" si="1"/>
        <v>24408</v>
      </c>
    </row>
    <row r="15" spans="1:10">
      <c r="A15" t="s">
        <v>11</v>
      </c>
      <c r="E15" s="1">
        <v>69200</v>
      </c>
      <c r="G15" s="1">
        <v>0</v>
      </c>
      <c r="I15" s="1">
        <f>E15+G15</f>
        <v>69200</v>
      </c>
    </row>
    <row r="17" spans="1:9">
      <c r="A17" t="s">
        <v>8</v>
      </c>
      <c r="E17" s="1">
        <v>8688</v>
      </c>
      <c r="G17" s="1">
        <v>34230</v>
      </c>
      <c r="I17" s="1">
        <f t="shared" ref="I17:I21" si="2">E17+G17</f>
        <v>42918</v>
      </c>
    </row>
    <row r="18" spans="1:9">
      <c r="A18" t="s">
        <v>9</v>
      </c>
      <c r="E18" s="1">
        <v>16800</v>
      </c>
      <c r="G18" s="1">
        <v>-39540</v>
      </c>
      <c r="I18" s="1">
        <f t="shared" si="2"/>
        <v>-22740</v>
      </c>
    </row>
    <row r="19" spans="1:9">
      <c r="A19" t="s">
        <v>32</v>
      </c>
      <c r="E19" s="1">
        <v>12000</v>
      </c>
      <c r="G19" s="1">
        <v>0</v>
      </c>
      <c r="I19" s="1">
        <f t="shared" si="2"/>
        <v>12000</v>
      </c>
    </row>
    <row r="20" spans="1:9">
      <c r="A20" t="s">
        <v>10</v>
      </c>
      <c r="E20" s="1">
        <v>0</v>
      </c>
      <c r="G20" s="1">
        <v>-2322</v>
      </c>
      <c r="I20" s="1">
        <f t="shared" si="2"/>
        <v>-2322</v>
      </c>
    </row>
    <row r="21" spans="1:9">
      <c r="A21" t="s">
        <v>31</v>
      </c>
      <c r="E21" s="1">
        <f>E17+E18+E19+E20</f>
        <v>37488</v>
      </c>
      <c r="G21" s="1">
        <f>G17+G18+G19+G20</f>
        <v>-7632</v>
      </c>
      <c r="I21" s="1">
        <f t="shared" si="2"/>
        <v>29856</v>
      </c>
    </row>
    <row r="23" spans="1:9">
      <c r="A23" t="s">
        <v>12</v>
      </c>
      <c r="E23" s="1">
        <v>71</v>
      </c>
      <c r="G23" s="1">
        <v>-6963</v>
      </c>
      <c r="I23" s="1">
        <f t="shared" ref="I23:I27" si="3">E23+G23</f>
        <v>-6892</v>
      </c>
    </row>
    <row r="24" spans="1:9">
      <c r="A24" t="s">
        <v>13</v>
      </c>
      <c r="E24" s="1">
        <v>-12050</v>
      </c>
      <c r="G24" s="1">
        <v>-62648</v>
      </c>
      <c r="I24" s="1">
        <f t="shared" si="3"/>
        <v>-74698</v>
      </c>
    </row>
    <row r="25" spans="1:9">
      <c r="A25" t="s">
        <v>14</v>
      </c>
      <c r="E25" s="1">
        <v>0</v>
      </c>
      <c r="G25" s="1">
        <v>0</v>
      </c>
      <c r="I25" s="1">
        <f t="shared" si="3"/>
        <v>0</v>
      </c>
    </row>
    <row r="26" spans="1:9">
      <c r="A26" t="s">
        <v>15</v>
      </c>
      <c r="E26" s="1">
        <v>150</v>
      </c>
      <c r="G26" s="1">
        <v>0</v>
      </c>
      <c r="I26" s="1">
        <f t="shared" si="3"/>
        <v>150</v>
      </c>
    </row>
    <row r="27" spans="1:9">
      <c r="A27" t="s">
        <v>31</v>
      </c>
      <c r="E27" s="1">
        <f>E23+E24+E25+E26</f>
        <v>-11829</v>
      </c>
      <c r="G27" s="1">
        <f>G23+G24+G25+G26</f>
        <v>-69611</v>
      </c>
      <c r="I27" s="1">
        <f t="shared" si="3"/>
        <v>-81440</v>
      </c>
    </row>
    <row r="29" spans="1:9">
      <c r="A29" t="s">
        <v>19</v>
      </c>
      <c r="E29" s="1">
        <v>3806</v>
      </c>
      <c r="G29" s="1">
        <v>7253</v>
      </c>
      <c r="I29" s="1">
        <f t="shared" ref="I29:I31" si="4">E29+G29</f>
        <v>11059</v>
      </c>
    </row>
    <row r="30" spans="1:9">
      <c r="A30" t="s">
        <v>18</v>
      </c>
      <c r="E30" s="1">
        <v>737</v>
      </c>
      <c r="G30" s="1">
        <v>16146</v>
      </c>
      <c r="I30" s="1">
        <f t="shared" si="4"/>
        <v>16883</v>
      </c>
    </row>
    <row r="31" spans="1:9">
      <c r="A31" t="s">
        <v>31</v>
      </c>
      <c r="E31" s="1">
        <f>E29+E30</f>
        <v>4543</v>
      </c>
      <c r="G31" s="1">
        <f>G29+G30</f>
        <v>23399</v>
      </c>
      <c r="I31" s="1">
        <f t="shared" si="4"/>
        <v>27942</v>
      </c>
    </row>
    <row r="33" spans="1:9">
      <c r="A33" t="s">
        <v>20</v>
      </c>
      <c r="E33" s="1">
        <v>3450</v>
      </c>
      <c r="G33" s="1">
        <v>-1694</v>
      </c>
      <c r="I33" s="1">
        <f t="shared" ref="I33:I35" si="5">E33+G33</f>
        <v>1756</v>
      </c>
    </row>
    <row r="34" spans="1:9">
      <c r="A34" t="s">
        <v>21</v>
      </c>
      <c r="E34" s="1">
        <v>3449</v>
      </c>
      <c r="G34" s="1">
        <v>12347</v>
      </c>
      <c r="I34" s="1">
        <f t="shared" si="5"/>
        <v>15796</v>
      </c>
    </row>
    <row r="35" spans="1:9" ht="14.25" customHeight="1">
      <c r="A35" t="s">
        <v>31</v>
      </c>
      <c r="E35" s="1">
        <f>E33+E34</f>
        <v>6899</v>
      </c>
      <c r="G35" s="1">
        <f>G33+G34</f>
        <v>10653</v>
      </c>
      <c r="I35" s="1">
        <f t="shared" si="5"/>
        <v>17552</v>
      </c>
    </row>
    <row r="36" spans="1:9" ht="14.25" customHeight="1"/>
    <row r="37" spans="1:9">
      <c r="A37" t="s">
        <v>27</v>
      </c>
      <c r="E37" s="1">
        <v>19447</v>
      </c>
      <c r="G37" s="1">
        <v>2245</v>
      </c>
      <c r="I37" s="1">
        <f>E37+G37</f>
        <v>21692</v>
      </c>
    </row>
    <row r="39" spans="1:9">
      <c r="A39" t="s">
        <v>22</v>
      </c>
      <c r="E39" s="1">
        <v>450</v>
      </c>
      <c r="G39" s="1">
        <v>-22996</v>
      </c>
      <c r="I39" s="1">
        <f>E39+G39</f>
        <v>-22546</v>
      </c>
    </row>
    <row r="41" spans="1:9">
      <c r="A41" t="s">
        <v>23</v>
      </c>
      <c r="E41" s="1">
        <v>2316</v>
      </c>
      <c r="G41" s="1">
        <v>22814</v>
      </c>
      <c r="I41" s="1">
        <f>E41+G41</f>
        <v>25130</v>
      </c>
    </row>
    <row r="43" spans="1:9">
      <c r="A43" t="s">
        <v>29</v>
      </c>
      <c r="E43" s="1">
        <v>7539</v>
      </c>
      <c r="G43" s="1">
        <v>9598</v>
      </c>
      <c r="I43" s="1">
        <f t="shared" ref="I43:I45" si="6">E43+G43</f>
        <v>17137</v>
      </c>
    </row>
    <row r="44" spans="1:9">
      <c r="A44" t="s">
        <v>28</v>
      </c>
      <c r="E44" s="1">
        <v>97054</v>
      </c>
      <c r="G44" s="1">
        <v>11500</v>
      </c>
      <c r="I44" s="1">
        <f t="shared" si="6"/>
        <v>108554</v>
      </c>
    </row>
    <row r="45" spans="1:9">
      <c r="A45" t="s">
        <v>31</v>
      </c>
      <c r="E45" s="1">
        <f>E43+E44</f>
        <v>104593</v>
      </c>
      <c r="G45" s="1">
        <f>G43+G44</f>
        <v>21098</v>
      </c>
      <c r="I45" s="1">
        <f t="shared" si="6"/>
        <v>125691</v>
      </c>
    </row>
    <row r="47" spans="1:9">
      <c r="A47" t="s">
        <v>24</v>
      </c>
      <c r="E47" s="1">
        <v>140210</v>
      </c>
      <c r="G47" s="1">
        <v>-1397</v>
      </c>
      <c r="I47" s="1">
        <f>E47+G47</f>
        <v>138813</v>
      </c>
    </row>
    <row r="49" spans="1:9">
      <c r="A49" s="4" t="s">
        <v>25</v>
      </c>
      <c r="B49" s="4"/>
      <c r="C49" s="4"/>
      <c r="D49" s="2"/>
      <c r="E49" s="2">
        <f>E8+E13+E15+E21+E27+E31+E35+E37+E39+E41+E45+E47</f>
        <v>380567</v>
      </c>
      <c r="F49" s="2"/>
      <c r="G49" s="2">
        <f>G8+G13+G15+G21+G27+G31+G35+G37+G39+G41+G45+G47</f>
        <v>-7020</v>
      </c>
      <c r="H49" s="2"/>
      <c r="I49" s="2">
        <f>I8+I13+I15+I21+I27+I31+I35+I37+I39+I41+I45+I47</f>
        <v>373547</v>
      </c>
    </row>
  </sheetData>
  <printOptions gridLines="1"/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Trussell</dc:creator>
  <cp:lastModifiedBy>Richard Trussell</cp:lastModifiedBy>
  <cp:lastPrinted>2023-02-11T15:45:23Z</cp:lastPrinted>
  <dcterms:created xsi:type="dcterms:W3CDTF">2023-02-11T15:08:19Z</dcterms:created>
  <dcterms:modified xsi:type="dcterms:W3CDTF">2023-02-11T16:25:56Z</dcterms:modified>
</cp:coreProperties>
</file>